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hinojos2\Downloads\"/>
    </mc:Choice>
  </mc:AlternateContent>
  <bookViews>
    <workbookView xWindow="0" yWindow="0" windowWidth="23715" windowHeight="95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8" i="2"/>
  <c r="O8" i="2"/>
  <c r="M10" i="2"/>
  <c r="M12" i="2" s="1"/>
  <c r="K12" i="2"/>
  <c r="F22" i="2" l="1"/>
  <c r="F23" i="2" s="1"/>
  <c r="F27" i="2" s="1"/>
  <c r="D21" i="2" l="1"/>
  <c r="D7" i="2"/>
  <c r="D13" i="2" l="1"/>
  <c r="C7" i="2"/>
  <c r="D15" i="2" l="1"/>
  <c r="D23" i="2" s="1"/>
</calcChain>
</file>

<file path=xl/sharedStrings.xml><?xml version="1.0" encoding="utf-8"?>
<sst xmlns="http://schemas.openxmlformats.org/spreadsheetml/2006/main" count="26" uniqueCount="24">
  <si>
    <t xml:space="preserve">Current </t>
  </si>
  <si>
    <t>New</t>
  </si>
  <si>
    <t>Tax</t>
  </si>
  <si>
    <t>Escrow 11</t>
  </si>
  <si>
    <t>per mo</t>
  </si>
  <si>
    <t>2 mo dep</t>
  </si>
  <si>
    <t>shortage</t>
  </si>
  <si>
    <t>current escrow payment</t>
  </si>
  <si>
    <t>UT Bal</t>
  </si>
  <si>
    <t>Withdrawal</t>
  </si>
  <si>
    <t>Loan Bal</t>
  </si>
  <si>
    <t>New Bal in 401K</t>
  </si>
  <si>
    <t>Disney Loans</t>
  </si>
  <si>
    <t>Grand Flo</t>
  </si>
  <si>
    <t>Animal K</t>
  </si>
  <si>
    <t xml:space="preserve"> </t>
  </si>
  <si>
    <t xml:space="preserve">ATT </t>
  </si>
  <si>
    <t>Cell Phones</t>
  </si>
  <si>
    <t>Sub total</t>
  </si>
  <si>
    <t>Grand Total</t>
  </si>
  <si>
    <t>XX</t>
  </si>
  <si>
    <t>ATT</t>
  </si>
  <si>
    <t>Minus Will</t>
  </si>
  <si>
    <t>Groups and Committees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</si>
</sst>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>
      <alignment horizontal="center" vertical="center"/>
    </xf>
    <xf numFmtId="44" fontId="2" fillId="0" borderId="0" xfId="1" applyFont="1"/>
    <xf numFmtId="44" fontId="0" fillId="2" borderId="0" xfId="1" applyFont="1" applyFill="1"/>
    <xf numFmtId="44" fontId="0" fillId="3" borderId="0" xfId="0" applyNumberFormat="1" applyFill="1"/>
    <xf numFmtId="0" fontId="2" fillId="0" borderId="0" xfId="0" applyFont="1"/>
    <xf numFmtId="44" fontId="2" fillId="2" borderId="0" xfId="1" applyFont="1" applyFill="1"/>
    <xf numFmtId="44" fontId="2" fillId="2" borderId="0" xfId="0" applyNumberFormat="1" applyFont="1" applyFill="1"/>
    <xf numFmtId="0" fontId="2" fillId="0" borderId="0" xfId="0" applyFont="1" applyAlignment="1">
      <alignment horizontal="center" vertical="center"/>
    </xf>
    <xf numFmtId="44" fontId="3" fillId="0" borderId="0" xfId="1" applyFont="1"/>
    <xf numFmtId="44" fontId="2" fillId="4" borderId="0" xfId="1" applyFont="1" applyFill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19050</xdr:rowOff>
        </xdr:from>
        <xdr:to>
          <xdr:col>2</xdr:col>
          <xdr:colOff>295275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Acounting Advisory Committee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2</xdr:col>
          <xdr:colOff>295275</xdr:colOff>
          <xdr:row>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Alumni Association Members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2</xdr:col>
          <xdr:colOff>295275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Alumni Association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2</xdr:col>
          <xdr:colOff>295275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Alumni Association Executive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9525</xdr:rowOff>
        </xdr:from>
        <xdr:to>
          <xdr:col>2</xdr:col>
          <xdr:colOff>295275</xdr:colOff>
          <xdr:row>11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Alumni Past Presidents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9525</xdr:rowOff>
        </xdr:from>
        <xdr:to>
          <xdr:col>2</xdr:col>
          <xdr:colOff>295275</xdr:colOff>
          <xdr:row>15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Business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2</xdr:col>
          <xdr:colOff>295275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Development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9525</xdr:rowOff>
        </xdr:from>
        <xdr:to>
          <xdr:col>2</xdr:col>
          <xdr:colOff>295275</xdr:colOff>
          <xdr:row>21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Development Board Emeriti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2</xdr:col>
          <xdr:colOff>295275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Distinghuished Alumni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295275</xdr:colOff>
          <xdr:row>25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Distinguished Alumni Surviving Spouses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295275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Education Advisory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295275</xdr:colOff>
          <xdr:row>29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Paso Chamber of Commerce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295275</xdr:colOff>
          <xdr:row>33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Electrical &amp; Computer Engineering Advisory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9525</xdr:rowOff>
        </xdr:from>
        <xdr:to>
          <xdr:col>2</xdr:col>
          <xdr:colOff>295275</xdr:colOff>
          <xdr:row>35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Engineering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9525</xdr:rowOff>
        </xdr:from>
        <xdr:to>
          <xdr:col>2</xdr:col>
          <xdr:colOff>295275</xdr:colOff>
          <xdr:row>37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Liberal Arts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9525</xdr:rowOff>
        </xdr:from>
        <xdr:to>
          <xdr:col>2</xdr:col>
          <xdr:colOff>295275</xdr:colOff>
          <xdr:row>39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Library Friends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9525</xdr:rowOff>
        </xdr:from>
        <xdr:to>
          <xdr:col>2</xdr:col>
          <xdr:colOff>295275</xdr:colOff>
          <xdr:row>43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Engineering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9525</xdr:rowOff>
        </xdr:from>
        <xdr:to>
          <xdr:col>2</xdr:col>
          <xdr:colOff>295275</xdr:colOff>
          <xdr:row>47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Giving Level-Cornerstone Society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9525</xdr:rowOff>
        </xdr:from>
        <xdr:to>
          <xdr:col>2</xdr:col>
          <xdr:colOff>295275</xdr:colOff>
          <xdr:row>49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Giving Level-Founders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9525</xdr:rowOff>
        </xdr:from>
        <xdr:to>
          <xdr:col>2</xdr:col>
          <xdr:colOff>295275</xdr:colOff>
          <xdr:row>51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Giving Level-Director, Officer, Shareholder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9525</xdr:rowOff>
        </xdr:from>
        <xdr:to>
          <xdr:col>2</xdr:col>
          <xdr:colOff>295275</xdr:colOff>
          <xdr:row>53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Gold Nugget Recipients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9525</xdr:rowOff>
        </xdr:from>
        <xdr:to>
          <xdr:col>2</xdr:col>
          <xdr:colOff>295275</xdr:colOff>
          <xdr:row>55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Heritage Commission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9525</xdr:rowOff>
        </xdr:from>
        <xdr:to>
          <xdr:col>2</xdr:col>
          <xdr:colOff>295275</xdr:colOff>
          <xdr:row>57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Hispanic Chamber of Commerce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9525</xdr:rowOff>
        </xdr:from>
        <xdr:to>
          <xdr:col>2</xdr:col>
          <xdr:colOff>295275</xdr:colOff>
          <xdr:row>59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Industrial Engineering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9525</xdr:rowOff>
        </xdr:from>
        <xdr:to>
          <xdr:col>2</xdr:col>
          <xdr:colOff>295275</xdr:colOff>
          <xdr:row>63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Marketing &amp; Management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9525</xdr:rowOff>
        </xdr:from>
        <xdr:to>
          <xdr:col>2</xdr:col>
          <xdr:colOff>295275</xdr:colOff>
          <xdr:row>65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Mechanical Engineering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9525</xdr:rowOff>
        </xdr:from>
        <xdr:to>
          <xdr:col>2</xdr:col>
          <xdr:colOff>295275</xdr:colOff>
          <xdr:row>67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Osher Lifelong Learning Institute Members (OLLI)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9525</xdr:rowOff>
        </xdr:from>
        <xdr:to>
          <xdr:col>2</xdr:col>
          <xdr:colOff>295275</xdr:colOff>
          <xdr:row>45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Faculty Senate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9525</xdr:rowOff>
        </xdr:from>
        <xdr:to>
          <xdr:col>2</xdr:col>
          <xdr:colOff>295275</xdr:colOff>
          <xdr:row>41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Economic Development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9525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Science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9525</xdr:rowOff>
        </xdr:from>
        <xdr:to>
          <xdr:col>2</xdr:col>
          <xdr:colOff>295275</xdr:colOff>
          <xdr:row>77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SGA Past Presidents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9525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 Work Advisory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9525</xdr:rowOff>
        </xdr:from>
        <xdr:to>
          <xdr:col>2</xdr:col>
          <xdr:colOff>295275</xdr:colOff>
          <xdr:row>83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Top Ten Seniors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9525</xdr:rowOff>
        </xdr:from>
        <xdr:to>
          <xdr:col>2</xdr:col>
          <xdr:colOff>295275</xdr:colOff>
          <xdr:row>87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UTEP Assistant/Associate Vice Presidents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9525</xdr:rowOff>
        </xdr:from>
        <xdr:to>
          <xdr:col>2</xdr:col>
          <xdr:colOff>295275</xdr:colOff>
          <xdr:row>89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UTEP Deans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9525</xdr:rowOff>
        </xdr:from>
        <xdr:to>
          <xdr:col>2</xdr:col>
          <xdr:colOff>295275</xdr:colOff>
          <xdr:row>91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UTEP Executive Officers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9525</xdr:rowOff>
        </xdr:from>
        <xdr:to>
          <xdr:col>2</xdr:col>
          <xdr:colOff>295275</xdr:colOff>
          <xdr:row>93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UTEP Gallery Director's Circle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9525</xdr:rowOff>
        </xdr:from>
        <xdr:to>
          <xdr:col>2</xdr:col>
          <xdr:colOff>295275</xdr:colOff>
          <xdr:row>95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Woman's Auxiliary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9525</xdr:rowOff>
        </xdr:from>
        <xdr:to>
          <xdr:col>2</xdr:col>
          <xdr:colOff>295275</xdr:colOff>
          <xdr:row>81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Staff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9525</xdr:rowOff>
        </xdr:from>
        <xdr:to>
          <xdr:col>2</xdr:col>
          <xdr:colOff>295275</xdr:colOff>
          <xdr:row>71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Professor Emeriti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9525</xdr:rowOff>
        </xdr:from>
        <xdr:to>
          <xdr:col>2</xdr:col>
          <xdr:colOff>295275</xdr:colOff>
          <xdr:row>73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Professor Emeriti-Surviving Spouses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2</xdr:col>
          <xdr:colOff>295275</xdr:colOff>
          <xdr:row>31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 Paso Community College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9525</xdr:rowOff>
        </xdr:from>
        <xdr:to>
          <xdr:col>2</xdr:col>
          <xdr:colOff>295275</xdr:colOff>
          <xdr:row>61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KCOS Advisory Board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9525</xdr:rowOff>
        </xdr:from>
        <xdr:to>
          <xdr:col>2</xdr:col>
          <xdr:colOff>295275</xdr:colOff>
          <xdr:row>13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Borderplex Board of Directors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2</xdr:col>
          <xdr:colOff>295275</xdr:colOff>
          <xdr:row>17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Centennial Campaign Leadership Council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9525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President's Associates-Former Members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9525</xdr:rowOff>
        </xdr:from>
        <xdr:to>
          <xdr:col>2</xdr:col>
          <xdr:colOff>295275</xdr:colOff>
          <xdr:row>85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UTEP 2014 Commission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D95"/>
  <sheetViews>
    <sheetView tabSelected="1" workbookViewId="0">
      <selection activeCell="B1" sqref="B1"/>
    </sheetView>
  </sheetViews>
  <sheetFormatPr defaultRowHeight="15" x14ac:dyDescent="0.25"/>
  <cols>
    <col min="2" max="2" width="38" style="18" customWidth="1"/>
    <col min="3" max="3" width="14.140625" customWidth="1"/>
    <col min="4" max="4" width="10.5703125" bestFit="1" customWidth="1"/>
    <col min="6" max="6" width="9.7109375" bestFit="1" customWidth="1"/>
  </cols>
  <sheetData>
    <row r="1" spans="2:4" x14ac:dyDescent="0.25">
      <c r="B1" s="16" t="s">
        <v>23</v>
      </c>
    </row>
    <row r="2" spans="2:4" x14ac:dyDescent="0.25">
      <c r="B2" s="17"/>
    </row>
    <row r="3" spans="2:4" x14ac:dyDescent="0.25">
      <c r="B3" s="17"/>
    </row>
    <row r="4" spans="2:4" x14ac:dyDescent="0.25">
      <c r="B4" s="17"/>
    </row>
    <row r="5" spans="2:4" x14ac:dyDescent="0.25">
      <c r="B5" s="17"/>
      <c r="D5" s="18"/>
    </row>
    <row r="6" spans="2:4" x14ac:dyDescent="0.25">
      <c r="B6" s="17"/>
    </row>
    <row r="7" spans="2:4" x14ac:dyDescent="0.25">
      <c r="B7" s="17"/>
    </row>
    <row r="8" spans="2:4" x14ac:dyDescent="0.25">
      <c r="B8" s="17"/>
    </row>
    <row r="9" spans="2:4" x14ac:dyDescent="0.25">
      <c r="B9" s="17"/>
    </row>
    <row r="10" spans="2:4" x14ac:dyDescent="0.25">
      <c r="B10" s="17"/>
    </row>
    <row r="11" spans="2:4" x14ac:dyDescent="0.25">
      <c r="B11" s="17"/>
    </row>
    <row r="12" spans="2:4" x14ac:dyDescent="0.25">
      <c r="B12" s="17"/>
    </row>
    <row r="13" spans="2:4" x14ac:dyDescent="0.25">
      <c r="B13" s="17"/>
    </row>
    <row r="14" spans="2:4" x14ac:dyDescent="0.25">
      <c r="B14" s="17"/>
    </row>
    <row r="15" spans="2:4" x14ac:dyDescent="0.25">
      <c r="B15" s="17"/>
    </row>
    <row r="16" spans="2:4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  <row r="20" spans="2:2" x14ac:dyDescent="0.25">
      <c r="B20" s="17"/>
    </row>
    <row r="21" spans="2:2" x14ac:dyDescent="0.25">
      <c r="B21" s="17"/>
    </row>
    <row r="22" spans="2:2" x14ac:dyDescent="0.25">
      <c r="B22" s="17"/>
    </row>
    <row r="23" spans="2:2" x14ac:dyDescent="0.25">
      <c r="B23" s="17"/>
    </row>
    <row r="24" spans="2:2" x14ac:dyDescent="0.25">
      <c r="B24" s="17"/>
    </row>
    <row r="25" spans="2:2" x14ac:dyDescent="0.25">
      <c r="B25" s="17"/>
    </row>
    <row r="26" spans="2:2" x14ac:dyDescent="0.25">
      <c r="B26" s="17"/>
    </row>
    <row r="27" spans="2:2" x14ac:dyDescent="0.25">
      <c r="B27" s="17"/>
    </row>
    <row r="28" spans="2:2" x14ac:dyDescent="0.25">
      <c r="B28" s="17"/>
    </row>
    <row r="29" spans="2:2" x14ac:dyDescent="0.25">
      <c r="B29" s="17"/>
    </row>
    <row r="30" spans="2:2" x14ac:dyDescent="0.25">
      <c r="B30" s="17"/>
    </row>
    <row r="31" spans="2:2" x14ac:dyDescent="0.25">
      <c r="B31" s="17"/>
    </row>
    <row r="32" spans="2:2" x14ac:dyDescent="0.25">
      <c r="B32" s="17"/>
    </row>
    <row r="33" spans="2:2" x14ac:dyDescent="0.25">
      <c r="B33" s="17"/>
    </row>
    <row r="34" spans="2:2" x14ac:dyDescent="0.25">
      <c r="B34" s="17"/>
    </row>
    <row r="35" spans="2:2" x14ac:dyDescent="0.25">
      <c r="B35" s="17"/>
    </row>
    <row r="36" spans="2:2" x14ac:dyDescent="0.25">
      <c r="B36" s="17"/>
    </row>
    <row r="37" spans="2:2" x14ac:dyDescent="0.25">
      <c r="B37" s="17"/>
    </row>
    <row r="38" spans="2:2" x14ac:dyDescent="0.25">
      <c r="B38" s="17"/>
    </row>
    <row r="39" spans="2:2" x14ac:dyDescent="0.25">
      <c r="B39" s="17"/>
    </row>
    <row r="40" spans="2:2" x14ac:dyDescent="0.25">
      <c r="B40" s="17"/>
    </row>
    <row r="41" spans="2:2" x14ac:dyDescent="0.25">
      <c r="B41" s="17"/>
    </row>
    <row r="42" spans="2:2" x14ac:dyDescent="0.25">
      <c r="B42" s="17"/>
    </row>
    <row r="43" spans="2:2" x14ac:dyDescent="0.25">
      <c r="B43" s="17"/>
    </row>
    <row r="44" spans="2:2" x14ac:dyDescent="0.25">
      <c r="B44" s="17"/>
    </row>
    <row r="45" spans="2:2" x14ac:dyDescent="0.25">
      <c r="B45" s="17"/>
    </row>
    <row r="46" spans="2:2" x14ac:dyDescent="0.25">
      <c r="B46" s="17"/>
    </row>
    <row r="47" spans="2:2" x14ac:dyDescent="0.25">
      <c r="B47" s="17"/>
    </row>
    <row r="48" spans="2:2" x14ac:dyDescent="0.25">
      <c r="B48" s="17"/>
    </row>
    <row r="49" spans="2:2" x14ac:dyDescent="0.25">
      <c r="B49" s="17"/>
    </row>
    <row r="50" spans="2:2" x14ac:dyDescent="0.25">
      <c r="B50" s="17"/>
    </row>
    <row r="51" spans="2:2" x14ac:dyDescent="0.25">
      <c r="B51" s="17"/>
    </row>
    <row r="52" spans="2:2" x14ac:dyDescent="0.25">
      <c r="B52" s="17"/>
    </row>
    <row r="53" spans="2:2" x14ac:dyDescent="0.25">
      <c r="B53" s="17"/>
    </row>
    <row r="54" spans="2:2" x14ac:dyDescent="0.25">
      <c r="B54" s="17"/>
    </row>
    <row r="55" spans="2:2" x14ac:dyDescent="0.25">
      <c r="B55" s="17"/>
    </row>
    <row r="56" spans="2:2" x14ac:dyDescent="0.25">
      <c r="B56" s="17"/>
    </row>
    <row r="57" spans="2:2" x14ac:dyDescent="0.25">
      <c r="B57" s="17"/>
    </row>
    <row r="58" spans="2:2" x14ac:dyDescent="0.25">
      <c r="B58" s="17"/>
    </row>
    <row r="59" spans="2:2" x14ac:dyDescent="0.25">
      <c r="B59" s="17"/>
    </row>
    <row r="60" spans="2:2" x14ac:dyDescent="0.25">
      <c r="B60" s="17"/>
    </row>
    <row r="61" spans="2:2" x14ac:dyDescent="0.25">
      <c r="B61" s="17"/>
    </row>
    <row r="62" spans="2:2" x14ac:dyDescent="0.25">
      <c r="B62" s="17"/>
    </row>
    <row r="63" spans="2:2" x14ac:dyDescent="0.25">
      <c r="B63" s="17"/>
    </row>
    <row r="64" spans="2:2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  <row r="76" spans="2:2" x14ac:dyDescent="0.25">
      <c r="B76" s="17"/>
    </row>
    <row r="77" spans="2:2" x14ac:dyDescent="0.25">
      <c r="B77" s="17"/>
    </row>
    <row r="78" spans="2:2" x14ac:dyDescent="0.25">
      <c r="B78" s="17"/>
    </row>
    <row r="79" spans="2:2" x14ac:dyDescent="0.25">
      <c r="B79" s="17"/>
    </row>
    <row r="80" spans="2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19050</xdr:rowOff>
                  </from>
                  <to>
                    <xdr:col>2</xdr:col>
                    <xdr:colOff>295275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2</xdr:col>
                    <xdr:colOff>295275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2</xdr:col>
                    <xdr:colOff>295275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2</xdr:col>
                    <xdr:colOff>295275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9525</xdr:rowOff>
                  </from>
                  <to>
                    <xdr:col>2</xdr:col>
                    <xdr:colOff>295275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9525</xdr:rowOff>
                  </from>
                  <to>
                    <xdr:col>2</xdr:col>
                    <xdr:colOff>295275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9525</xdr:rowOff>
                  </from>
                  <to>
                    <xdr:col>2</xdr:col>
                    <xdr:colOff>295275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9525</xdr:rowOff>
                  </from>
                  <to>
                    <xdr:col>2</xdr:col>
                    <xdr:colOff>295275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2</xdr:col>
                    <xdr:colOff>295275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295275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295275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295275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295275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9525</xdr:rowOff>
                  </from>
                  <to>
                    <xdr:col>2</xdr:col>
                    <xdr:colOff>295275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9525</xdr:rowOff>
                  </from>
                  <to>
                    <xdr:col>2</xdr:col>
                    <xdr:colOff>295275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9525</xdr:rowOff>
                  </from>
                  <to>
                    <xdr:col>2</xdr:col>
                    <xdr:colOff>295275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9525</xdr:rowOff>
                  </from>
                  <to>
                    <xdr:col>2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9525</xdr:rowOff>
                  </from>
                  <to>
                    <xdr:col>2</xdr:col>
                    <xdr:colOff>295275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9525</xdr:rowOff>
                  </from>
                  <to>
                    <xdr:col>2</xdr:col>
                    <xdr:colOff>295275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9525</xdr:rowOff>
                  </from>
                  <to>
                    <xdr:col>2</xdr:col>
                    <xdr:colOff>295275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9525</xdr:rowOff>
                  </from>
                  <to>
                    <xdr:col>2</xdr:col>
                    <xdr:colOff>295275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9525</xdr:rowOff>
                  </from>
                  <to>
                    <xdr:col>2</xdr:col>
                    <xdr:colOff>295275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9525</xdr:rowOff>
                  </from>
                  <to>
                    <xdr:col>2</xdr:col>
                    <xdr:colOff>295275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9525</xdr:rowOff>
                  </from>
                  <to>
                    <xdr:col>2</xdr:col>
                    <xdr:colOff>295275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9525</xdr:rowOff>
                  </from>
                  <to>
                    <xdr:col>2</xdr:col>
                    <xdr:colOff>295275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9525</xdr:rowOff>
                  </from>
                  <to>
                    <xdr:col>2</xdr:col>
                    <xdr:colOff>295275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9525</xdr:rowOff>
                  </from>
                  <to>
                    <xdr:col>2</xdr:col>
                    <xdr:colOff>295275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9525</xdr:rowOff>
                  </from>
                  <to>
                    <xdr:col>2</xdr:col>
                    <xdr:colOff>295275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9525</xdr:rowOff>
                  </from>
                  <to>
                    <xdr:col>2</xdr:col>
                    <xdr:colOff>295275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9525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9525</xdr:rowOff>
                  </from>
                  <to>
                    <xdr:col>2</xdr:col>
                    <xdr:colOff>295275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9525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9525</xdr:rowOff>
                  </from>
                  <to>
                    <xdr:col>2</xdr:col>
                    <xdr:colOff>295275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9525</xdr:rowOff>
                  </from>
                  <to>
                    <xdr:col>2</xdr:col>
                    <xdr:colOff>295275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9525</xdr:rowOff>
                  </from>
                  <to>
                    <xdr:col>2</xdr:col>
                    <xdr:colOff>295275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9525</xdr:rowOff>
                  </from>
                  <to>
                    <xdr:col>2</xdr:col>
                    <xdr:colOff>295275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9525</xdr:rowOff>
                  </from>
                  <to>
                    <xdr:col>2</xdr:col>
                    <xdr:colOff>295275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9525</xdr:rowOff>
                  </from>
                  <to>
                    <xdr:col>2</xdr:col>
                    <xdr:colOff>295275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9525</xdr:rowOff>
                  </from>
                  <to>
                    <xdr:col>2</xdr:col>
                    <xdr:colOff>295275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9525</xdr:rowOff>
                  </from>
                  <to>
                    <xdr:col>2</xdr:col>
                    <xdr:colOff>295275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9525</xdr:rowOff>
                  </from>
                  <to>
                    <xdr:col>2</xdr:col>
                    <xdr:colOff>295275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2</xdr:col>
                    <xdr:colOff>295275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9525</xdr:rowOff>
                  </from>
                  <to>
                    <xdr:col>2</xdr:col>
                    <xdr:colOff>295275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9525</xdr:rowOff>
                  </from>
                  <to>
                    <xdr:col>2</xdr:col>
                    <xdr:colOff>295275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2</xdr:col>
                    <xdr:colOff>295275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9525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9525</xdr:rowOff>
                  </from>
                  <to>
                    <xdr:col>2</xdr:col>
                    <xdr:colOff>295275</xdr:colOff>
                    <xdr:row>85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7"/>
  <sheetViews>
    <sheetView workbookViewId="0">
      <selection activeCell="H21" sqref="H21"/>
    </sheetView>
  </sheetViews>
  <sheetFormatPr defaultRowHeight="15" x14ac:dyDescent="0.25"/>
  <cols>
    <col min="1" max="1" width="12.42578125" bestFit="1" customWidth="1"/>
    <col min="2" max="2" width="13" customWidth="1"/>
    <col min="3" max="3" width="12" customWidth="1"/>
    <col min="4" max="4" width="15.140625" bestFit="1" customWidth="1"/>
    <col min="5" max="5" width="9.140625" style="13"/>
    <col min="6" max="6" width="11.5703125" bestFit="1" customWidth="1"/>
    <col min="10" max="10" width="30.85546875" customWidth="1"/>
    <col min="11" max="11" width="10.5703125" bestFit="1" customWidth="1"/>
    <col min="13" max="13" width="10.5703125" bestFit="1" customWidth="1"/>
    <col min="15" max="15" width="9.7109375" bestFit="1" customWidth="1"/>
  </cols>
  <sheetData>
    <row r="1" spans="1:15" x14ac:dyDescent="0.25">
      <c r="C1" s="2"/>
      <c r="D1" t="s">
        <v>11</v>
      </c>
    </row>
    <row r="2" spans="1:15" x14ac:dyDescent="0.25">
      <c r="A2" t="s">
        <v>8</v>
      </c>
      <c r="B2" s="2">
        <v>86962</v>
      </c>
      <c r="C2" s="2"/>
      <c r="K2" t="s">
        <v>0</v>
      </c>
      <c r="M2" t="s">
        <v>1</v>
      </c>
    </row>
    <row r="3" spans="1:15" x14ac:dyDescent="0.25">
      <c r="A3" t="s">
        <v>9</v>
      </c>
      <c r="B3" s="2">
        <v>86275</v>
      </c>
      <c r="C3" s="8">
        <v>70231.89</v>
      </c>
    </row>
    <row r="4" spans="1:15" x14ac:dyDescent="0.25">
      <c r="B4" s="2"/>
      <c r="C4" s="2"/>
      <c r="J4" s="1" t="s">
        <v>2</v>
      </c>
      <c r="K4" s="2">
        <v>6059.56</v>
      </c>
      <c r="L4" s="2"/>
      <c r="M4" s="2">
        <v>6574.44</v>
      </c>
      <c r="N4" s="2"/>
      <c r="O4" s="2"/>
    </row>
    <row r="5" spans="1:15" x14ac:dyDescent="0.25">
      <c r="A5" t="s">
        <v>10</v>
      </c>
      <c r="B5" s="2"/>
      <c r="C5" s="11">
        <v>43925.35</v>
      </c>
      <c r="J5" s="1"/>
      <c r="K5" s="2">
        <v>1021</v>
      </c>
      <c r="L5" s="2"/>
      <c r="M5" s="2">
        <v>1377</v>
      </c>
      <c r="N5" s="2"/>
      <c r="O5" s="2"/>
    </row>
    <row r="6" spans="1:15" x14ac:dyDescent="0.25">
      <c r="B6" s="2"/>
      <c r="C6" s="2"/>
      <c r="J6" s="1"/>
      <c r="K6" s="2">
        <v>625</v>
      </c>
      <c r="L6" s="2"/>
      <c r="M6" s="2">
        <v>626</v>
      </c>
      <c r="N6" s="2"/>
      <c r="O6" s="2"/>
    </row>
    <row r="7" spans="1:15" x14ac:dyDescent="0.25">
      <c r="B7" s="2">
        <v>704</v>
      </c>
      <c r="C7" s="2">
        <f>SUM(C3-C5)</f>
        <v>26306.54</v>
      </c>
      <c r="D7" s="5">
        <f>SUM(B7,C5)</f>
        <v>44629.35</v>
      </c>
      <c r="J7" s="1"/>
      <c r="K7" s="2"/>
      <c r="L7" s="2"/>
      <c r="M7" s="2"/>
      <c r="N7" s="2"/>
      <c r="O7" s="2"/>
    </row>
    <row r="8" spans="1:15" x14ac:dyDescent="0.25">
      <c r="B8" s="2"/>
      <c r="C8" s="2"/>
      <c r="J8" s="1"/>
      <c r="K8" s="2">
        <f>SUM(K4:K7)</f>
        <v>7705.56</v>
      </c>
      <c r="L8" s="2"/>
      <c r="M8" s="2">
        <f>SUM(M4:M7)</f>
        <v>8577.4399999999987</v>
      </c>
      <c r="N8" s="2"/>
      <c r="O8" s="2">
        <f>SUM(K8-M8)</f>
        <v>-871.87999999999829</v>
      </c>
    </row>
    <row r="9" spans="1:15" x14ac:dyDescent="0.25">
      <c r="A9" t="s">
        <v>12</v>
      </c>
      <c r="B9" s="6" t="s">
        <v>13</v>
      </c>
      <c r="C9" s="8">
        <v>12722.44</v>
      </c>
      <c r="J9" s="1"/>
      <c r="K9" s="2"/>
      <c r="L9" s="2"/>
      <c r="M9" s="2"/>
      <c r="N9" s="2"/>
      <c r="O9" s="2"/>
    </row>
    <row r="10" spans="1:15" x14ac:dyDescent="0.25">
      <c r="B10" s="6"/>
      <c r="C10" s="2"/>
      <c r="J10" s="1" t="s">
        <v>3</v>
      </c>
      <c r="K10" s="2">
        <v>7689.62</v>
      </c>
      <c r="L10" s="3" t="s">
        <v>4</v>
      </c>
      <c r="M10" s="2">
        <f>SUM(M8/12)</f>
        <v>714.78666666666652</v>
      </c>
      <c r="N10" s="2"/>
      <c r="O10" s="2"/>
    </row>
    <row r="11" spans="1:15" x14ac:dyDescent="0.25">
      <c r="B11" s="6" t="s">
        <v>14</v>
      </c>
      <c r="C11" s="8">
        <v>5517.15</v>
      </c>
      <c r="D11" s="5" t="s">
        <v>15</v>
      </c>
      <c r="J11" s="1"/>
      <c r="K11" s="2"/>
      <c r="L11" s="2"/>
      <c r="M11" s="2"/>
      <c r="N11" s="2"/>
      <c r="O11" s="2"/>
    </row>
    <row r="12" spans="1:15" x14ac:dyDescent="0.25">
      <c r="B12" s="6"/>
      <c r="C12" s="2"/>
      <c r="J12" s="1" t="s">
        <v>6</v>
      </c>
      <c r="K12" s="2">
        <f>SUM(K10-K8)</f>
        <v>-15.940000000000509</v>
      </c>
      <c r="L12" s="3" t="s">
        <v>5</v>
      </c>
      <c r="M12" s="2">
        <f>SUM(M10*2)</f>
        <v>1429.573333333333</v>
      </c>
      <c r="N12" s="2"/>
      <c r="O12" s="2"/>
    </row>
    <row r="13" spans="1:15" x14ac:dyDescent="0.25">
      <c r="B13" s="6" t="s">
        <v>14</v>
      </c>
      <c r="C13" s="8">
        <v>4137.3500000000004</v>
      </c>
      <c r="D13" s="12">
        <f>SUM(C9:C13)</f>
        <v>22376.940000000002</v>
      </c>
      <c r="E13" s="13" t="s">
        <v>20</v>
      </c>
      <c r="F13" s="5" t="s">
        <v>15</v>
      </c>
    </row>
    <row r="14" spans="1:15" x14ac:dyDescent="0.25">
      <c r="B14" s="6"/>
      <c r="C14" s="2"/>
    </row>
    <row r="15" spans="1:15" x14ac:dyDescent="0.25">
      <c r="C15" s="7" t="s">
        <v>18</v>
      </c>
      <c r="D15" s="9">
        <f>SUM(C7-D13)</f>
        <v>3929.5999999999985</v>
      </c>
      <c r="J15" s="4" t="s">
        <v>7</v>
      </c>
      <c r="K15">
        <v>1093.32</v>
      </c>
    </row>
    <row r="16" spans="1:15" x14ac:dyDescent="0.25">
      <c r="C16" s="2"/>
      <c r="F16" t="s">
        <v>21</v>
      </c>
    </row>
    <row r="17" spans="1:6" x14ac:dyDescent="0.25">
      <c r="C17" s="2"/>
      <c r="F17" s="14">
        <v>358.49</v>
      </c>
    </row>
    <row r="18" spans="1:6" x14ac:dyDescent="0.25">
      <c r="A18" t="s">
        <v>16</v>
      </c>
      <c r="B18" t="s">
        <v>17</v>
      </c>
      <c r="C18" s="8">
        <v>124.99</v>
      </c>
      <c r="F18" s="2">
        <v>25</v>
      </c>
    </row>
    <row r="19" spans="1:6" x14ac:dyDescent="0.25">
      <c r="C19" s="8">
        <v>343.71</v>
      </c>
      <c r="F19" s="2">
        <v>22.92</v>
      </c>
    </row>
    <row r="20" spans="1:6" x14ac:dyDescent="0.25">
      <c r="C20" s="8">
        <v>43.23</v>
      </c>
      <c r="F20" s="2">
        <v>21.67</v>
      </c>
    </row>
    <row r="21" spans="1:6" x14ac:dyDescent="0.25">
      <c r="C21" s="8">
        <v>149.99</v>
      </c>
      <c r="D21" s="12">
        <f>SUM(C18:C21)</f>
        <v>661.92000000000007</v>
      </c>
      <c r="F21" s="2">
        <v>10</v>
      </c>
    </row>
    <row r="22" spans="1:6" x14ac:dyDescent="0.25">
      <c r="F22" s="14">
        <f>SUM(F18:F21)</f>
        <v>79.59</v>
      </c>
    </row>
    <row r="23" spans="1:6" x14ac:dyDescent="0.25">
      <c r="C23" s="10" t="s">
        <v>19</v>
      </c>
      <c r="D23" s="9">
        <f>SUM(D15-D21)</f>
        <v>3267.6799999999985</v>
      </c>
      <c r="F23" s="15">
        <f>SUM(F17-F22)</f>
        <v>278.89999999999998</v>
      </c>
    </row>
    <row r="25" spans="1:6" x14ac:dyDescent="0.25">
      <c r="D25" t="s">
        <v>22</v>
      </c>
      <c r="F25">
        <v>63.42</v>
      </c>
    </row>
    <row r="27" spans="1:6" x14ac:dyDescent="0.25">
      <c r="F27" s="5">
        <f>SUM(F23-F25)</f>
        <v>215.47999999999996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The University of Texas at El Paso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UTEPCSS</dc:creator>
  <cp:lastModifiedBy>Windows User</cp:lastModifiedBy>
  <cp:lastPrinted>2019-10-10T15:02:26Z</cp:lastPrinted>
  <dcterms:created xsi:type="dcterms:W3CDTF">2018-08-03T18:21:32Z</dcterms:created>
  <dcterms:modified xsi:type="dcterms:W3CDTF">2019-10-10T17:11:14Z</dcterms:modified>
</cp:coreProperties>
</file>